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1"/>
  <workbookPr filterPrivacy="1" defaultThemeVersion="124226"/>
  <xr:revisionPtr revIDLastSave="0" documentId="13_ncr:1_{C164580B-80E9-F348-AF63-10C106B954BE}" xr6:coauthVersionLast="47" xr6:coauthVersionMax="47" xr10:uidLastSave="{00000000-0000-0000-0000-000000000000}"/>
  <bookViews>
    <workbookView xWindow="0" yWindow="500" windowWidth="28800" windowHeight="141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16" i="1"/>
  <c r="G14" i="1"/>
  <c r="G11" i="1"/>
  <c r="G23" i="1"/>
</calcChain>
</file>

<file path=xl/sharedStrings.xml><?xml version="1.0" encoding="utf-8"?>
<sst xmlns="http://schemas.openxmlformats.org/spreadsheetml/2006/main" count="375" uniqueCount="197">
  <si>
    <t>LP</t>
  </si>
  <si>
    <t>ROK BUDOWY</t>
  </si>
  <si>
    <t>LICZBA KONDYGNACJI</t>
  </si>
  <si>
    <t xml:space="preserve">                                                                                                                                                                        WYKAZ BUDYNKÓW I BUDOWLI WCHODZĄCYCH W SKŁAD NIERUCHOMOŚCI WYNAJMOWANYCH LUB WŁASNOŚCIOWYCH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</si>
  <si>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</si>
  <si>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</si>
  <si>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</si>
  <si>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</si>
  <si>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</si>
  <si>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</si>
  <si>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</si>
  <si>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</si>
  <si>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</si>
  <si>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</si>
  <si>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</si>
  <si>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</si>
  <si>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</si>
  <si>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</si>
  <si>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</si>
  <si>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</si>
  <si>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</si>
  <si>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</si>
  <si>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</si>
  <si>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</si>
  <si>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</si>
  <si>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</si>
  <si>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wieża ciśnień</t>
  </si>
  <si>
    <t>stacja uzdatniania wody; budynek magazynowy</t>
  </si>
  <si>
    <t>własność</t>
  </si>
  <si>
    <t>użytkowany</t>
  </si>
  <si>
    <t>remont kapitalny - stacji uzdatniania wody (2015 - kompleny remont budowalny, wymiana technologii)</t>
  </si>
  <si>
    <t>NIE</t>
  </si>
  <si>
    <t>ogrzewanie, kotlownia, instalacja gazowa, zaopatrzenie w wodę - instalacja elektryczna ???</t>
  </si>
  <si>
    <t>materiał budowalny składowany na regałach</t>
  </si>
  <si>
    <t>produkcja wody przeznaczonej do picia. Podchloryn sodu - środek używany do dezynfekcji wody (pożarowo niebezpieczny) Na terenie zakładu obowiązuje zakaz palenia- wyznaczono strefę dla palących.</t>
  </si>
  <si>
    <t>pompownia wody</t>
  </si>
  <si>
    <t>Kożuchów - stacja uzdatniania wody w Kożuchowie</t>
  </si>
  <si>
    <t>Kożuchów - wieża ciśnień</t>
  </si>
  <si>
    <t>Stypułów - stacja uzdatniania wody w Stypułowie</t>
  </si>
  <si>
    <t>Stypułów - pompownia wody w Stypułowie</t>
  </si>
  <si>
    <t>Lasocin - stacja uzdatniania wody w Lasocinie</t>
  </si>
  <si>
    <t>Czciradz - pompownia wody w Czciradzu</t>
  </si>
  <si>
    <t>Solniki - pompownia wody w Solnikach</t>
  </si>
  <si>
    <t>Mirocin Średni  - stacja uzdatniania wody w Mirocinie Średnim</t>
  </si>
  <si>
    <t>Mirocin Górny - pompownia wody w Mirocinie Górnym</t>
  </si>
  <si>
    <t>Radwanów - stacja uzdatniania wody w Radwanowie</t>
  </si>
  <si>
    <t>Broniszów - pompownia wody w Broniszowie</t>
  </si>
  <si>
    <t>Książ Śląski  - stacja uzdatniania wody w Książu Ślaskim</t>
  </si>
  <si>
    <t xml:space="preserve">Czciradz - przepompownia ścieków </t>
  </si>
  <si>
    <t>Kożuchów  - przepompownia ścieków ul.Kwiatowa</t>
  </si>
  <si>
    <t>Kożuchów - przepompownia ścieków ul. Spółdzielcza</t>
  </si>
  <si>
    <t>Kożuchów - przepompownia ścieków ul. Zygmuntowska</t>
  </si>
  <si>
    <t>Kożuchów - przepompownia ścieków ul. Zygmuntowska - puntk LPG</t>
  </si>
  <si>
    <t>stacja uzdatniania wody</t>
  </si>
  <si>
    <t xml:space="preserve">przepompownia ścieków </t>
  </si>
  <si>
    <t>teren ogrodzony, oświetlony, dozorowany, monitoring</t>
  </si>
  <si>
    <t>zbiornik wodociagowy dwukomorowy posadowiony na poziomie terenu. W przedniej części zbiornika znajduje przybudówka żelbetowa ze ścianą oporową. Zbiornik obspany ziemia i obsadzony trawa.</t>
  </si>
  <si>
    <t>zbiornik obsypany ziemia i obsadzony trawą.</t>
  </si>
  <si>
    <t>teren ogrodzony, oswietlony</t>
  </si>
  <si>
    <t>ogrzewanie elektryczne (przed 1995), zaopatrzenie w wodę miejska</t>
  </si>
  <si>
    <t>podchloryn sodu w beczce - 100 l</t>
  </si>
  <si>
    <t>obowiązuje zakaz palenia</t>
  </si>
  <si>
    <t>2015- kapitalny remont oczysczalni budowlany oraz  technologiczny</t>
  </si>
  <si>
    <t>murowane, pustaków prefabrykowanych, pokrycie z blachy falistej</t>
  </si>
  <si>
    <t>wełna mineralna, styropian</t>
  </si>
  <si>
    <t>stalowa</t>
  </si>
  <si>
    <t>blacha falista</t>
  </si>
  <si>
    <t>wełna mineralna</t>
  </si>
  <si>
    <t>teren ogrodzny, oświetlony, monitorowany, dozorowany</t>
  </si>
  <si>
    <t>ogrzewanie elektryczne (po 1995) zaopatrzenie w wode miejska</t>
  </si>
  <si>
    <t>magazynowanie  PIX, koagulant, wapno</t>
  </si>
  <si>
    <t>TAK</t>
  </si>
  <si>
    <t>ściany nośne i wewnętrzne murowane z cegly pelnej, sciany działowez cegly pełnej, dach strop gestożebrowy DZ-3, płyty dachowe korytkowe (panwie)</t>
  </si>
  <si>
    <t>żelbetowa, stalowa</t>
  </si>
  <si>
    <t>blacha, papa</t>
  </si>
  <si>
    <t>hydranty ppoż - ….; ilość gaśnic…. instalacja odgromowa</t>
  </si>
  <si>
    <t>nie dotyczy</t>
  </si>
  <si>
    <t>technologia tradycyjna, konstrukcja murowana z pustaków Alfa i cegly pełnej</t>
  </si>
  <si>
    <t>stropodach jednosadowy, płyty korytkowe, pokrycie papa</t>
  </si>
  <si>
    <t>papa</t>
  </si>
  <si>
    <t>teren ogrodzony, oświetlony</t>
  </si>
  <si>
    <t>instalacje: elektryczna, wodociągowa, kanalziacyjna</t>
  </si>
  <si>
    <t>oczyszczanie ściekow, obowiązuje zakaz palenia</t>
  </si>
  <si>
    <t>oczyszczanie ścieków, obowiązuje zakaz palenia, w procesie oczyszczania stosuje się środki chemiczne</t>
  </si>
  <si>
    <t>Studzeniec -przepompownia ścieków</t>
  </si>
  <si>
    <t>Studzieniec - oczysczalnia ścieków</t>
  </si>
  <si>
    <t xml:space="preserve">oczyszczalnia ścieków + budynek technologiczny </t>
  </si>
  <si>
    <t>2003(oczyszczenie urządzeń i instalacji, eliminacja urzadzeń nieprzydatnych, wmiana na bardziej skuteczne)</t>
  </si>
  <si>
    <t>budynek technologiczny - ściany z pustaków alfa; osłona śmietenika - cegła, budynek technologiczny- żelbetowe, miejscami widoczne zbrojenia</t>
  </si>
  <si>
    <t>stropodach płaski, żelbetowy pokryty papą</t>
  </si>
  <si>
    <t>instalacja: elektryczna, wodociagowa, wentylacja nawiewno-wywiewna, szafa sterująca</t>
  </si>
  <si>
    <t xml:space="preserve">oczyszczanie ścieków, obowiązuje zakaz palenia   </t>
  </si>
  <si>
    <t>lata 70- te</t>
  </si>
  <si>
    <t>remont 2016 (budowalny)</t>
  </si>
  <si>
    <t>obiekt wykonany jest z części żelbetowych.</t>
  </si>
  <si>
    <t>teren ogrodzony, oświetony</t>
  </si>
  <si>
    <t>instalacje: elektryczną, wodną, kanalziacyjną, wentylacyjną, odgromową oraz instalacje technologiczna i automatyke (rozdzielnicę sterującą)</t>
  </si>
  <si>
    <t>stacja uzdatniania wody, budynek magazynowy, odstojniki, 3 studnie głebionowe</t>
  </si>
  <si>
    <t>1972/1993</t>
  </si>
  <si>
    <t>ściany warstwowe, murowanez pustaków Alfa i cegły pelnej.</t>
  </si>
  <si>
    <t>stropodach jednospadowy, DZ-3</t>
  </si>
  <si>
    <t>pokryty papą</t>
  </si>
  <si>
    <t>ilość gaśnic</t>
  </si>
  <si>
    <t>teren ogrodzony, oświetlony, monitoring</t>
  </si>
  <si>
    <t xml:space="preserve">instalacje: elektryczna, wodociągowa, kanalizacyjna, instalacja odgromowa </t>
  </si>
  <si>
    <t>lata 80 - te</t>
  </si>
  <si>
    <t>remont kapitalny 2015 (budowlany+ technologiczny)</t>
  </si>
  <si>
    <t>Ujecie wody Podbrzezie Dolny</t>
  </si>
  <si>
    <t>lata 70</t>
  </si>
  <si>
    <t>kapitalny remont (wymina technologii)</t>
  </si>
  <si>
    <t>NIEPALNA</t>
  </si>
  <si>
    <t>ściany warstwowe murowane z pustaków Alfa cegły pełnej</t>
  </si>
  <si>
    <t>konstrukcja drewniana, dwuspadowy,</t>
  </si>
  <si>
    <t>kryty dachowką</t>
  </si>
  <si>
    <t>ilość gaśnic hydrant</t>
  </si>
  <si>
    <t>instalacje: elektryczna, wodociagowa, kanalizacyjna</t>
  </si>
  <si>
    <t>ujęcie wody Mirocin Średni</t>
  </si>
  <si>
    <t xml:space="preserve">stacja uzdatniania wody, </t>
  </si>
  <si>
    <t>odwierty - 2 sztuki studni</t>
  </si>
  <si>
    <t>1965/1998</t>
  </si>
  <si>
    <t>23.</t>
  </si>
  <si>
    <t>Lasocin - odwierty</t>
  </si>
  <si>
    <t>940 m3</t>
  </si>
  <si>
    <t>kapitalny remont (budowlany+technologia)</t>
  </si>
  <si>
    <t>murowana z cegły klinikierowej pełnej, oblicowana zewnetrznie kształtkami klinkierowymi</t>
  </si>
  <si>
    <t>pokrycie dachu dachówką ceramiczną</t>
  </si>
  <si>
    <t>drewniana??</t>
  </si>
  <si>
    <t>poliretan</t>
  </si>
  <si>
    <t>instalacje: elektryczna, wodociągowa, odgromowa, monitoring.</t>
  </si>
  <si>
    <t>magazynowanie wody w zbiorniku</t>
  </si>
  <si>
    <t>studnie głebinowa wiercona - 4 szt</t>
  </si>
  <si>
    <t>stacja uzdatniania, zbiorniki na wodę - 2 szt., zbiornik bezodpływowy</t>
  </si>
  <si>
    <t>190,4m2;2x100m3;2x3,0m3;3x13,m3</t>
  </si>
  <si>
    <t>budynek wykonanany w technologii uprzemysłowionej, o konstrukcji stalowej szkieletowej cienkościennej.</t>
  </si>
  <si>
    <t>dach dwuspadowy, podciągi stalowe, częsciowe kratownice</t>
  </si>
  <si>
    <t>pokrycie dachowe z blachy  fałdowej stalowej pokrytej akrylem</t>
  </si>
  <si>
    <t>teren  ogrodzenia, oświetlony</t>
  </si>
  <si>
    <t>teren ogrodzony, oswietlony, monitoring</t>
  </si>
  <si>
    <t>monitoring</t>
  </si>
  <si>
    <t>instalacje: elektryczne, wodną, kanalziacyjną, odgromową oraz instalacje technologiczna wody i automatyke (rozdzielnica sterująca)</t>
  </si>
  <si>
    <t>179,4m2; 2x2,4 m3; 4x17,8m3</t>
  </si>
  <si>
    <t>2016- wymiana filtra</t>
  </si>
  <si>
    <t>budynek wykonany w technologii uprzemysłowionej, o konstrukcji stalowej szkieletowej cienkościennej, sciany wewnętrznekonstrukcji szkieletowej obite blacha oraz murowane z cegły.</t>
  </si>
  <si>
    <t>dach dwuspadowy, podciągi stalowe, częściowo kratownice</t>
  </si>
  <si>
    <t>blacha fałdowa stalowa pokryta akrylem</t>
  </si>
  <si>
    <t>teren wyposażony jest w sieci infrastruktury technicznej i komnalnej takie jak sieć elektryczna, wodociągowa, kanalizacyjna, telefoniczna oraz rurarzu technologicznego</t>
  </si>
  <si>
    <t>produkcja wody, obowiązuje zakaz palenia</t>
  </si>
  <si>
    <t xml:space="preserve">produkcja wody, obowiązuje zakaz palenia     </t>
  </si>
  <si>
    <t>wykonany w technologii tradycyjnej o murowanej konstrukcji</t>
  </si>
  <si>
    <t>papa termozgrzewalna</t>
  </si>
  <si>
    <t>instalacje:elektryczna, kanalziacyjna, odgromowa z rozdzielnnią elektryczną wewnątrz</t>
  </si>
  <si>
    <t>produkcja wody, zakaz palenia</t>
  </si>
  <si>
    <t>zbiornik wodociągowy posadowiony na poziomie ternu, przedniej częsci zbiornika znajduje się przybudówka żelbetowa ze ścianą oporową</t>
  </si>
  <si>
    <t>zbiornik obsypany ziemią i obsadzony trawą</t>
  </si>
  <si>
    <t>zbiornik obsypany ziemia i obsadzony trawą</t>
  </si>
  <si>
    <t>zbiornik obsypany ziemia i obsadzony rawą</t>
  </si>
  <si>
    <t>hydrant ppoż (nadziemny) - 1 szttuka</t>
  </si>
  <si>
    <t>instalacje:elektryczna, kanalziacyjna, z rozdzielnnią elektryczną wewnątrz</t>
  </si>
  <si>
    <t>obwiązuje zakaz palenia</t>
  </si>
  <si>
    <t>Budynek o konstrukcji stalowej. Ściany z blachy trapezowej, posadzki cementowe, stolarka okienna i drzwiowa metalowa.</t>
  </si>
  <si>
    <t>2015 - kapitalny remont budowalny</t>
  </si>
  <si>
    <t>administracja - nie mamy dokumnetu własności</t>
  </si>
  <si>
    <t>Niepalna</t>
  </si>
  <si>
    <t>NIepalna</t>
  </si>
  <si>
    <t>Niedotyczy</t>
  </si>
  <si>
    <t>NIedotyczy</t>
  </si>
  <si>
    <t>żelbetowa</t>
  </si>
  <si>
    <t>brak</t>
  </si>
  <si>
    <t>zbiornik przykryty płytą betonową, z klapą ze stali nierdzewnej</t>
  </si>
  <si>
    <t>płyta betonowa</t>
  </si>
  <si>
    <t>skrzynka elektryczna</t>
  </si>
  <si>
    <t>hydranty ppoż - 3 wew.; ilość gaśnic 6szt. Koce szklane 2szt.detektor gazu, instalacja odgromowa</t>
  </si>
  <si>
    <t>hydranty ppoż - 1szt.; ilość gaśnic 1szt..detektor gazu, instalacja odgromowa</t>
  </si>
  <si>
    <t>hydranty ppoż - 1szt.; ilość gaśnic 1szt., instalacja odgomowa</t>
  </si>
  <si>
    <t>droga</t>
  </si>
  <si>
    <t>Podbrzezie Dolne  - oczyszczalnia ścieków w Podbrzeziu Dolnym, punkt zlewny</t>
  </si>
  <si>
    <t>Budynek oczyszczalni ścieków oraz popmy, piaskownik, separator piasku, szafy sterujące, prasa do prasowania osadu, silos do wapnia, mieszadła, punkt zlewny</t>
  </si>
  <si>
    <t xml:space="preserve">POŁOŻENIE NIERUCHOMOŚCI </t>
  </si>
  <si>
    <t xml:space="preserve">WYKAZ BUDYNKÓW I BUDOWLI WCHODZĄCYCH W SKŁAD NIERUCHOMOŚCI </t>
  </si>
  <si>
    <t xml:space="preserve">TYTUŁ PRAWNY </t>
  </si>
  <si>
    <t>LOKAL/BUDOWLA/BUDYNEK</t>
  </si>
  <si>
    <r>
      <t xml:space="preserve">POWIERZCHNIA DZIAŁKI </t>
    </r>
    <r>
      <rPr>
        <sz val="11"/>
        <rFont val="Calibri"/>
        <family val="2"/>
        <charset val="238"/>
        <scheme val="minor"/>
      </rPr>
      <t>w m2</t>
    </r>
  </si>
  <si>
    <r>
      <t xml:space="preserve">POW. UŻYTKOWA        </t>
    </r>
    <r>
      <rPr>
        <sz val="11"/>
        <rFont val="Calibri"/>
        <family val="2"/>
        <charset val="238"/>
        <scheme val="minor"/>
      </rPr>
      <t>w m2</t>
    </r>
  </si>
  <si>
    <t xml:space="preserve">REMONT KAPITALNY     </t>
  </si>
  <si>
    <t xml:space="preserve">RODZAJ KONSTRUKCJI </t>
  </si>
  <si>
    <t xml:space="preserve">CZY KONSTRUKCJA ZAWIERA ELEMENTY DREWNIANE </t>
  </si>
  <si>
    <t xml:space="preserve">KONSTRUKCJA ŚCIAN </t>
  </si>
  <si>
    <t xml:space="preserve">IZOLACJA </t>
  </si>
  <si>
    <t>KONSTRUKCJA DACHU</t>
  </si>
  <si>
    <t>POKRYCIE DACHU</t>
  </si>
  <si>
    <t xml:space="preserve">IZOLACJA DACHU </t>
  </si>
  <si>
    <t xml:space="preserve">ZABEZPIECZENIE P.POŻAROWE </t>
  </si>
  <si>
    <t xml:space="preserve">MEDIA </t>
  </si>
  <si>
    <t xml:space="preserve">MAGAZYNOWANIE </t>
  </si>
  <si>
    <r>
      <t>ZABEZPIECZENIE P. WŁAMANIOWE</t>
    </r>
    <r>
      <rPr>
        <sz val="11"/>
        <rFont val="Calibri"/>
        <family val="2"/>
        <charset val="238"/>
        <scheme val="minor"/>
      </rPr>
      <t xml:space="preserve"> </t>
    </r>
  </si>
  <si>
    <r>
      <t>PRODUKCJA</t>
    </r>
    <r>
      <rPr>
        <sz val="11"/>
        <rFont val="Calibri"/>
        <family val="2"/>
        <charset val="238"/>
        <scheme val="minor"/>
      </rPr>
      <t xml:space="preserve"> </t>
    </r>
  </si>
  <si>
    <t>ZAŁĄCZNIK A3 - ARKUSZ OCENY RYZYKA - ZAKŁAD WODOCIĄGÓW I KANALIZACJI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</si>
</sst>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0" xfId="0" applyFont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2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0" xfId="0" applyFont="1" applyFill="1"/>
    <xf numFmtId="0" fontId="1" fillId="4" borderId="2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wrapText="1"/>
    </xf>
    <xf numFmtId="0" fontId="1" fillId="4" borderId="0" xfId="0" applyFon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2" fillId="2" borderId="3" xfId="0" applyFont="1" applyFill="1" applyBorder="1" applyAlignment="1">
      <alignment horizontal="center"/>
    </xf>
    <xf numFmtId="14" fontId="1" fillId="0" borderId="0" xfId="0" applyNumberFormat="1" applyFont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 — 2022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32"/>
  <sheetViews>
    <sheetView tabSelected="1" topLeftCell="A5" zoomScale="80" zoomScaleNormal="80" zoomScaleSheetLayoutView="80" workbookViewId="0">
      <selection activeCell="J11" sqref="J11"/>
    </sheetView>
  </sheetViews>
  <sheetFormatPr baseColWidth="10" defaultColWidth="9.1640625" defaultRowHeight="16" x14ac:dyDescent="0.25"/>
  <cols>
    <col min="1" max="1" width="6.83203125" style="3" customWidth="1"/>
    <col min="2" max="2" width="41.1640625" style="3" customWidth="1"/>
    <col min="3" max="3" width="20.33203125" style="3" customWidth="1"/>
    <col min="4" max="4" width="19.6640625" style="3" customWidth="1"/>
    <col min="5" max="5" width="20.83203125" style="3" customWidth="1"/>
    <col min="6" max="6" width="17.5" style="3" customWidth="1"/>
    <col min="7" max="7" width="17.83203125" style="3" customWidth="1"/>
    <col min="8" max="8" width="13.1640625" style="3" customWidth="1"/>
    <col min="9" max="9" width="31.83203125" style="3" customWidth="1"/>
    <col min="10" max="10" width="15.83203125" style="3" customWidth="1"/>
    <col min="11" max="12" width="20" style="3" customWidth="1"/>
    <col min="13" max="14" width="31.6640625" style="3" customWidth="1"/>
    <col min="15" max="15" width="23.33203125" style="3" customWidth="1"/>
    <col min="16" max="16" width="17" style="3" customWidth="1"/>
    <col min="17" max="17" width="18.33203125" style="3" customWidth="1"/>
    <col min="18" max="18" width="23.5" style="3" customWidth="1"/>
    <col min="19" max="19" width="26.33203125" style="3" customWidth="1"/>
    <col min="20" max="20" width="35.33203125" style="3" customWidth="1"/>
    <col min="21" max="21" width="26.83203125" style="3" customWidth="1"/>
    <col min="22" max="22" width="34.5" style="3" customWidth="1"/>
    <col min="23" max="16384" width="9.1640625" style="3"/>
  </cols>
  <sheetData>
    <row r="2" spans="1:22" x14ac:dyDescent="0.25">
      <c r="A2" s="21" t="s">
        <v>196</v>
      </c>
      <c r="B2" s="21"/>
      <c r="C2" s="21"/>
      <c r="D2" s="21"/>
      <c r="E2" s="21"/>
      <c r="F2" s="21"/>
      <c r="G2" s="21"/>
      <c r="H2" s="21"/>
    </row>
    <row r="3" spans="1:22" ht="17" thickBot="1" x14ac:dyDescent="0.3"/>
    <row r="4" spans="1:22" ht="54" customHeight="1" thickBot="1" x14ac:dyDescent="0.3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2"/>
      <c r="T4" s="22"/>
      <c r="U4" s="22"/>
      <c r="V4" s="22"/>
    </row>
    <row r="5" spans="1:22" ht="99.75" customHeight="1" thickBot="1" x14ac:dyDescent="0.3">
      <c r="A5" s="6" t="s">
        <v>0</v>
      </c>
      <c r="B5" s="2" t="s">
        <v>177</v>
      </c>
      <c r="C5" s="2" t="s">
        <v>178</v>
      </c>
      <c r="D5" s="2" t="s">
        <v>179</v>
      </c>
      <c r="E5" s="2" t="s">
        <v>180</v>
      </c>
      <c r="F5" s="2" t="s">
        <v>181</v>
      </c>
      <c r="G5" s="2" t="s">
        <v>182</v>
      </c>
      <c r="H5" s="2" t="s">
        <v>1</v>
      </c>
      <c r="I5" s="2" t="s">
        <v>183</v>
      </c>
      <c r="J5" s="2" t="s">
        <v>2</v>
      </c>
      <c r="K5" s="2" t="s">
        <v>184</v>
      </c>
      <c r="L5" s="2" t="s">
        <v>185</v>
      </c>
      <c r="M5" s="2" t="s">
        <v>186</v>
      </c>
      <c r="N5" s="2" t="s">
        <v>187</v>
      </c>
      <c r="O5" s="2" t="s">
        <v>188</v>
      </c>
      <c r="P5" s="2" t="s">
        <v>189</v>
      </c>
      <c r="Q5" s="2" t="s">
        <v>190</v>
      </c>
      <c r="R5" s="2" t="s">
        <v>191</v>
      </c>
      <c r="S5" s="2" t="s">
        <v>194</v>
      </c>
      <c r="T5" s="7" t="s">
        <v>192</v>
      </c>
      <c r="U5" s="7" t="s">
        <v>193</v>
      </c>
      <c r="V5" s="7" t="s">
        <v>195</v>
      </c>
    </row>
    <row r="6" spans="1:22" s="12" customFormat="1" ht="103" thickBot="1" x14ac:dyDescent="0.3">
      <c r="A6" s="8" t="s">
        <v>4</v>
      </c>
      <c r="B6" s="9" t="s">
        <v>36</v>
      </c>
      <c r="C6" s="9" t="s">
        <v>27</v>
      </c>
      <c r="D6" s="9" t="s">
        <v>28</v>
      </c>
      <c r="E6" s="9" t="s">
        <v>29</v>
      </c>
      <c r="F6" s="9">
        <v>8851</v>
      </c>
      <c r="G6" s="9">
        <v>1359.6</v>
      </c>
      <c r="H6" s="10">
        <v>1908</v>
      </c>
      <c r="I6" s="10" t="s">
        <v>30</v>
      </c>
      <c r="J6" s="10">
        <v>2</v>
      </c>
      <c r="K6" s="10"/>
      <c r="L6" s="10" t="s">
        <v>71</v>
      </c>
      <c r="M6" s="9" t="s">
        <v>72</v>
      </c>
      <c r="N6" s="9" t="s">
        <v>64</v>
      </c>
      <c r="O6" s="9" t="s">
        <v>73</v>
      </c>
      <c r="P6" s="9" t="s">
        <v>74</v>
      </c>
      <c r="Q6" s="9" t="s">
        <v>67</v>
      </c>
      <c r="R6" s="9" t="s">
        <v>75</v>
      </c>
      <c r="S6" s="9" t="s">
        <v>55</v>
      </c>
      <c r="T6" s="9" t="s">
        <v>32</v>
      </c>
      <c r="U6" s="11" t="s">
        <v>33</v>
      </c>
      <c r="V6" s="9" t="s">
        <v>34</v>
      </c>
    </row>
    <row r="7" spans="1:22" s="12" customFormat="1" ht="35" thickBot="1" x14ac:dyDescent="0.3">
      <c r="A7" s="8" t="s">
        <v>5</v>
      </c>
      <c r="B7" s="9" t="s">
        <v>107</v>
      </c>
      <c r="C7" s="9" t="s">
        <v>130</v>
      </c>
      <c r="D7" s="9" t="s">
        <v>28</v>
      </c>
      <c r="E7" s="9" t="s">
        <v>29</v>
      </c>
      <c r="F7" s="9">
        <f>(0.01*10000)+(0.04*10000)+(0.04*10000)+(0.07*10000)</f>
        <v>1600</v>
      </c>
      <c r="G7" s="9"/>
      <c r="H7" s="10" t="s">
        <v>108</v>
      </c>
      <c r="I7" s="10" t="s">
        <v>109</v>
      </c>
      <c r="J7" s="10"/>
      <c r="K7" s="10" t="s">
        <v>110</v>
      </c>
      <c r="L7" s="10" t="s">
        <v>31</v>
      </c>
      <c r="M7" s="9"/>
      <c r="N7" s="9"/>
      <c r="O7" s="9"/>
      <c r="P7" s="9"/>
      <c r="Q7" s="9"/>
      <c r="R7" s="9"/>
      <c r="S7" s="9" t="s">
        <v>137</v>
      </c>
      <c r="T7" s="13" t="s">
        <v>138</v>
      </c>
      <c r="U7" s="14" t="s">
        <v>76</v>
      </c>
      <c r="V7" s="15" t="s">
        <v>147</v>
      </c>
    </row>
    <row r="8" spans="1:22" s="12" customFormat="1" ht="52" thickBot="1" x14ac:dyDescent="0.3">
      <c r="A8" s="8" t="s">
        <v>6</v>
      </c>
      <c r="B8" s="9" t="s">
        <v>37</v>
      </c>
      <c r="C8" s="9" t="s">
        <v>26</v>
      </c>
      <c r="D8" s="9" t="s">
        <v>28</v>
      </c>
      <c r="E8" s="9" t="s">
        <v>29</v>
      </c>
      <c r="F8" s="9">
        <v>1104</v>
      </c>
      <c r="G8" s="16" t="s">
        <v>122</v>
      </c>
      <c r="H8" s="10">
        <v>1908</v>
      </c>
      <c r="I8" s="10" t="s">
        <v>123</v>
      </c>
      <c r="J8" s="10">
        <v>5</v>
      </c>
      <c r="K8" s="10"/>
      <c r="L8" s="10" t="s">
        <v>71</v>
      </c>
      <c r="M8" s="9" t="s">
        <v>124</v>
      </c>
      <c r="N8" s="9"/>
      <c r="O8" s="9" t="s">
        <v>126</v>
      </c>
      <c r="P8" s="9" t="s">
        <v>125</v>
      </c>
      <c r="Q8" s="9" t="s">
        <v>127</v>
      </c>
      <c r="R8" s="9" t="s">
        <v>102</v>
      </c>
      <c r="S8" s="9" t="s">
        <v>55</v>
      </c>
      <c r="T8" s="9" t="s">
        <v>128</v>
      </c>
      <c r="U8" s="17" t="s">
        <v>129</v>
      </c>
      <c r="V8" s="9" t="s">
        <v>76</v>
      </c>
    </row>
    <row r="9" spans="1:22" s="12" customFormat="1" ht="69" thickBot="1" x14ac:dyDescent="0.3">
      <c r="A9" s="8" t="s">
        <v>7</v>
      </c>
      <c r="B9" s="9" t="s">
        <v>38</v>
      </c>
      <c r="C9" s="9" t="s">
        <v>131</v>
      </c>
      <c r="D9" s="9" t="s">
        <v>28</v>
      </c>
      <c r="E9" s="9" t="s">
        <v>29</v>
      </c>
      <c r="F9" s="9">
        <v>1900</v>
      </c>
      <c r="G9" s="9" t="s">
        <v>132</v>
      </c>
      <c r="H9" s="10">
        <v>1986</v>
      </c>
      <c r="I9" s="10"/>
      <c r="J9" s="10">
        <v>1</v>
      </c>
      <c r="K9" s="10"/>
      <c r="L9" s="10"/>
      <c r="M9" s="9" t="s">
        <v>133</v>
      </c>
      <c r="N9" s="9"/>
      <c r="O9" s="9" t="s">
        <v>134</v>
      </c>
      <c r="P9" s="9" t="s">
        <v>135</v>
      </c>
      <c r="Q9" s="9"/>
      <c r="R9" s="9" t="s">
        <v>102</v>
      </c>
      <c r="S9" s="9" t="s">
        <v>136</v>
      </c>
      <c r="T9" s="9" t="s">
        <v>139</v>
      </c>
      <c r="U9" s="9" t="s">
        <v>129</v>
      </c>
      <c r="V9" s="9" t="s">
        <v>146</v>
      </c>
    </row>
    <row r="10" spans="1:22" s="12" customFormat="1" ht="120" thickBot="1" x14ac:dyDescent="0.3">
      <c r="A10" s="8" t="s">
        <v>8</v>
      </c>
      <c r="B10" s="9" t="s">
        <v>39</v>
      </c>
      <c r="C10" s="9" t="s">
        <v>35</v>
      </c>
      <c r="D10" s="9" t="s">
        <v>28</v>
      </c>
      <c r="E10" s="9" t="s">
        <v>29</v>
      </c>
      <c r="F10" s="9">
        <v>1400</v>
      </c>
      <c r="G10" s="9">
        <v>1400</v>
      </c>
      <c r="H10" s="10"/>
      <c r="I10" s="10"/>
      <c r="J10" s="10">
        <v>1</v>
      </c>
      <c r="K10" s="10"/>
      <c r="L10" s="10" t="s">
        <v>31</v>
      </c>
      <c r="M10" s="9" t="s">
        <v>56</v>
      </c>
      <c r="N10" s="9" t="s">
        <v>57</v>
      </c>
      <c r="O10" s="9" t="s">
        <v>57</v>
      </c>
      <c r="P10" s="9" t="s">
        <v>57</v>
      </c>
      <c r="Q10" s="9" t="s">
        <v>57</v>
      </c>
      <c r="R10" s="9" t="s">
        <v>102</v>
      </c>
      <c r="S10" s="9" t="s">
        <v>58</v>
      </c>
      <c r="T10" s="9" t="s">
        <v>59</v>
      </c>
      <c r="U10" s="9" t="s">
        <v>60</v>
      </c>
      <c r="V10" s="9" t="s">
        <v>61</v>
      </c>
    </row>
    <row r="11" spans="1:22" s="12" customFormat="1" ht="86" thickBot="1" x14ac:dyDescent="0.3">
      <c r="A11" s="8" t="s">
        <v>9</v>
      </c>
      <c r="B11" s="9" t="s">
        <v>40</v>
      </c>
      <c r="C11" s="9" t="s">
        <v>97</v>
      </c>
      <c r="D11" s="9" t="s">
        <v>28</v>
      </c>
      <c r="E11" s="9" t="s">
        <v>29</v>
      </c>
      <c r="F11" s="9">
        <v>17575</v>
      </c>
      <c r="G11" s="9">
        <f>57.2+2+58.4+283</f>
        <v>400.6</v>
      </c>
      <c r="H11" s="10" t="s">
        <v>98</v>
      </c>
      <c r="I11" s="10"/>
      <c r="J11" s="10">
        <v>1</v>
      </c>
      <c r="K11" s="10"/>
      <c r="L11" s="10" t="s">
        <v>71</v>
      </c>
      <c r="M11" s="9" t="s">
        <v>99</v>
      </c>
      <c r="N11" s="9"/>
      <c r="O11" s="9" t="s">
        <v>100</v>
      </c>
      <c r="P11" s="9" t="s">
        <v>101</v>
      </c>
      <c r="Q11" s="9"/>
      <c r="R11" s="9" t="s">
        <v>102</v>
      </c>
      <c r="S11" s="9" t="s">
        <v>103</v>
      </c>
      <c r="T11" s="9" t="s">
        <v>104</v>
      </c>
      <c r="U11" s="9" t="s">
        <v>76</v>
      </c>
      <c r="V11" s="9" t="s">
        <v>61</v>
      </c>
    </row>
    <row r="12" spans="1:22" s="12" customFormat="1" ht="18" thickBot="1" x14ac:dyDescent="0.3">
      <c r="A12" s="8" t="s">
        <v>10</v>
      </c>
      <c r="B12" s="9" t="s">
        <v>121</v>
      </c>
      <c r="C12" s="9"/>
      <c r="D12" s="9"/>
      <c r="E12" s="9"/>
      <c r="F12" s="9"/>
      <c r="G12" s="9"/>
      <c r="H12" s="10"/>
      <c r="I12" s="10"/>
      <c r="J12" s="10"/>
      <c r="K12" s="10"/>
      <c r="L12" s="10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2" customFormat="1" ht="69" thickBot="1" x14ac:dyDescent="0.3">
      <c r="A13" s="8" t="s">
        <v>11</v>
      </c>
      <c r="B13" s="9" t="s">
        <v>41</v>
      </c>
      <c r="C13" s="9" t="s">
        <v>35</v>
      </c>
      <c r="D13" s="9" t="s">
        <v>28</v>
      </c>
      <c r="E13" s="9" t="s">
        <v>29</v>
      </c>
      <c r="F13" s="9">
        <v>2312</v>
      </c>
      <c r="G13" s="9">
        <v>30</v>
      </c>
      <c r="H13" s="10" t="s">
        <v>92</v>
      </c>
      <c r="I13" s="10" t="s">
        <v>93</v>
      </c>
      <c r="J13" s="10">
        <v>1</v>
      </c>
      <c r="K13" s="10" t="s">
        <v>31</v>
      </c>
      <c r="L13" s="10" t="s">
        <v>31</v>
      </c>
      <c r="M13" s="9" t="s">
        <v>94</v>
      </c>
      <c r="N13" s="9" t="s">
        <v>57</v>
      </c>
      <c r="O13" s="9" t="s">
        <v>57</v>
      </c>
      <c r="P13" s="9" t="s">
        <v>57</v>
      </c>
      <c r="Q13" s="9" t="s">
        <v>57</v>
      </c>
      <c r="R13" s="9" t="s">
        <v>102</v>
      </c>
      <c r="S13" s="9" t="s">
        <v>95</v>
      </c>
      <c r="T13" s="9" t="s">
        <v>96</v>
      </c>
      <c r="U13" s="9" t="s">
        <v>76</v>
      </c>
      <c r="V13" s="9" t="s">
        <v>61</v>
      </c>
    </row>
    <row r="14" spans="1:22" s="12" customFormat="1" ht="35" thickBot="1" x14ac:dyDescent="0.3">
      <c r="A14" s="8" t="s">
        <v>12</v>
      </c>
      <c r="B14" s="9" t="s">
        <v>42</v>
      </c>
      <c r="C14" s="9" t="s">
        <v>35</v>
      </c>
      <c r="D14" s="9" t="s">
        <v>28</v>
      </c>
      <c r="E14" s="9" t="s">
        <v>29</v>
      </c>
      <c r="F14" s="9">
        <v>1400</v>
      </c>
      <c r="G14" s="9">
        <f>9+50+112+29</f>
        <v>200</v>
      </c>
      <c r="H14" s="10">
        <v>2006</v>
      </c>
      <c r="I14" s="10" t="s">
        <v>76</v>
      </c>
      <c r="J14" s="10">
        <v>1</v>
      </c>
      <c r="K14" s="10" t="s">
        <v>71</v>
      </c>
      <c r="L14" s="10"/>
      <c r="M14" s="9" t="s">
        <v>111</v>
      </c>
      <c r="N14" s="9"/>
      <c r="O14" s="9" t="s">
        <v>112</v>
      </c>
      <c r="P14" s="9" t="s">
        <v>113</v>
      </c>
      <c r="Q14" s="9"/>
      <c r="R14" s="9" t="s">
        <v>114</v>
      </c>
      <c r="S14" s="9" t="s">
        <v>80</v>
      </c>
      <c r="T14" s="9" t="s">
        <v>115</v>
      </c>
      <c r="U14" s="9" t="s">
        <v>76</v>
      </c>
      <c r="V14" s="9" t="s">
        <v>61</v>
      </c>
    </row>
    <row r="15" spans="1:22" s="12" customFormat="1" ht="103" thickBot="1" x14ac:dyDescent="0.3">
      <c r="A15" s="8" t="s">
        <v>13</v>
      </c>
      <c r="B15" s="9" t="s">
        <v>43</v>
      </c>
      <c r="C15" s="9" t="s">
        <v>117</v>
      </c>
      <c r="D15" s="9" t="s">
        <v>28</v>
      </c>
      <c r="E15" s="9" t="s">
        <v>29</v>
      </c>
      <c r="F15" s="9">
        <v>4900</v>
      </c>
      <c r="G15" s="9" t="s">
        <v>140</v>
      </c>
      <c r="H15" s="10">
        <v>1980</v>
      </c>
      <c r="I15" s="10" t="s">
        <v>141</v>
      </c>
      <c r="J15" s="10">
        <v>1</v>
      </c>
      <c r="K15" s="10"/>
      <c r="L15" s="10"/>
      <c r="M15" s="9" t="s">
        <v>142</v>
      </c>
      <c r="N15" s="9"/>
      <c r="O15" s="9" t="s">
        <v>143</v>
      </c>
      <c r="P15" s="9" t="s">
        <v>144</v>
      </c>
      <c r="Q15" s="9"/>
      <c r="R15" s="9" t="s">
        <v>114</v>
      </c>
      <c r="S15" s="9" t="s">
        <v>80</v>
      </c>
      <c r="T15" s="9" t="s">
        <v>145</v>
      </c>
      <c r="U15" s="9" t="s">
        <v>76</v>
      </c>
      <c r="V15" s="9" t="s">
        <v>146</v>
      </c>
    </row>
    <row r="16" spans="1:22" s="12" customFormat="1" ht="35" thickBot="1" x14ac:dyDescent="0.3">
      <c r="A16" s="8" t="s">
        <v>14</v>
      </c>
      <c r="B16" s="9" t="s">
        <v>116</v>
      </c>
      <c r="C16" s="9" t="s">
        <v>118</v>
      </c>
      <c r="D16" s="9" t="s">
        <v>28</v>
      </c>
      <c r="E16" s="9" t="s">
        <v>29</v>
      </c>
      <c r="F16" s="9">
        <v>1000</v>
      </c>
      <c r="G16" s="9">
        <f>1.5*1.6</f>
        <v>2.4000000000000004</v>
      </c>
      <c r="H16" s="10" t="s">
        <v>119</v>
      </c>
      <c r="I16" s="10" t="s">
        <v>76</v>
      </c>
      <c r="J16" s="10">
        <v>1</v>
      </c>
      <c r="K16" s="10"/>
      <c r="L16" s="10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2" customFormat="1" ht="69" thickBot="1" x14ac:dyDescent="0.3">
      <c r="A17" s="8" t="s">
        <v>15</v>
      </c>
      <c r="B17" s="9" t="s">
        <v>44</v>
      </c>
      <c r="C17" s="9" t="s">
        <v>35</v>
      </c>
      <c r="D17" s="9" t="s">
        <v>161</v>
      </c>
      <c r="E17" s="9" t="s">
        <v>29</v>
      </c>
      <c r="F17" s="9"/>
      <c r="G17" s="9"/>
      <c r="H17" s="10" t="s">
        <v>105</v>
      </c>
      <c r="I17" s="10" t="s">
        <v>106</v>
      </c>
      <c r="J17" s="10">
        <v>1</v>
      </c>
      <c r="K17" s="10"/>
      <c r="L17" s="10"/>
      <c r="M17" s="9" t="s">
        <v>152</v>
      </c>
      <c r="N17" s="9" t="s">
        <v>154</v>
      </c>
      <c r="O17" s="9" t="s">
        <v>153</v>
      </c>
      <c r="P17" s="9" t="s">
        <v>155</v>
      </c>
      <c r="Q17" s="9" t="s">
        <v>154</v>
      </c>
      <c r="R17" s="9" t="s">
        <v>156</v>
      </c>
      <c r="S17" s="9" t="s">
        <v>80</v>
      </c>
      <c r="T17" s="9" t="s">
        <v>157</v>
      </c>
      <c r="U17" s="9" t="s">
        <v>76</v>
      </c>
      <c r="V17" s="9" t="s">
        <v>158</v>
      </c>
    </row>
    <row r="18" spans="1:22" ht="52" thickBot="1" x14ac:dyDescent="0.3">
      <c r="A18" s="18" t="s">
        <v>16</v>
      </c>
      <c r="B18" s="19" t="s">
        <v>45</v>
      </c>
      <c r="C18" s="19" t="s">
        <v>53</v>
      </c>
      <c r="D18" s="19" t="s">
        <v>28</v>
      </c>
      <c r="E18" s="19" t="s">
        <v>29</v>
      </c>
      <c r="F18" s="19">
        <v>10000</v>
      </c>
      <c r="G18" s="19">
        <v>67.400000000000006</v>
      </c>
      <c r="H18" s="1">
        <v>2011</v>
      </c>
      <c r="I18" s="1" t="s">
        <v>76</v>
      </c>
      <c r="J18" s="1">
        <v>1</v>
      </c>
      <c r="K18" s="1"/>
      <c r="L18" s="1"/>
      <c r="M18" s="19" t="s">
        <v>148</v>
      </c>
      <c r="N18" s="19"/>
      <c r="O18" s="19"/>
      <c r="P18" s="19" t="s">
        <v>149</v>
      </c>
      <c r="Q18" s="19"/>
      <c r="R18" s="19" t="s">
        <v>102</v>
      </c>
      <c r="S18" s="19" t="s">
        <v>80</v>
      </c>
      <c r="T18" s="19" t="s">
        <v>150</v>
      </c>
      <c r="U18" s="19" t="s">
        <v>76</v>
      </c>
      <c r="V18" s="19" t="s">
        <v>151</v>
      </c>
    </row>
    <row r="19" spans="1:22" ht="69" thickBot="1" x14ac:dyDescent="0.3">
      <c r="A19" s="18" t="s">
        <v>17</v>
      </c>
      <c r="B19" s="19" t="s">
        <v>46</v>
      </c>
      <c r="C19" s="19" t="s">
        <v>35</v>
      </c>
      <c r="D19" s="19" t="s">
        <v>28</v>
      </c>
      <c r="E19" s="19" t="s">
        <v>29</v>
      </c>
      <c r="F19" s="19">
        <v>2400</v>
      </c>
      <c r="G19" s="19"/>
      <c r="H19" s="1"/>
      <c r="I19" s="1" t="s">
        <v>160</v>
      </c>
      <c r="J19" s="1">
        <v>1</v>
      </c>
      <c r="K19" s="1"/>
      <c r="L19" s="1"/>
      <c r="M19" s="19" t="s">
        <v>152</v>
      </c>
      <c r="N19" s="19" t="s">
        <v>154</v>
      </c>
      <c r="O19" s="19" t="s">
        <v>153</v>
      </c>
      <c r="P19" s="19" t="s">
        <v>155</v>
      </c>
      <c r="Q19" s="19" t="s">
        <v>154</v>
      </c>
      <c r="R19" s="19" t="s">
        <v>156</v>
      </c>
      <c r="S19" s="19" t="s">
        <v>80</v>
      </c>
      <c r="T19" s="19" t="s">
        <v>157</v>
      </c>
      <c r="U19" s="19" t="s">
        <v>76</v>
      </c>
      <c r="V19" s="19" t="s">
        <v>158</v>
      </c>
    </row>
    <row r="20" spans="1:22" ht="69" thickBot="1" x14ac:dyDescent="0.3">
      <c r="A20" s="18" t="s">
        <v>18</v>
      </c>
      <c r="B20" s="19" t="s">
        <v>47</v>
      </c>
      <c r="C20" s="19" t="s">
        <v>53</v>
      </c>
      <c r="D20" s="19" t="s">
        <v>28</v>
      </c>
      <c r="E20" s="19" t="s">
        <v>29</v>
      </c>
      <c r="F20" s="19">
        <v>1530</v>
      </c>
      <c r="G20" s="19"/>
      <c r="H20" s="1"/>
      <c r="I20" s="1" t="s">
        <v>76</v>
      </c>
      <c r="J20" s="1">
        <v>1</v>
      </c>
      <c r="K20" s="1" t="s">
        <v>31</v>
      </c>
      <c r="L20" s="1"/>
      <c r="M20" s="19" t="s">
        <v>159</v>
      </c>
      <c r="N20" s="19"/>
      <c r="O20" s="19"/>
      <c r="P20" s="19"/>
      <c r="Q20" s="19"/>
      <c r="R20" s="19" t="s">
        <v>102</v>
      </c>
      <c r="S20" s="19" t="s">
        <v>80</v>
      </c>
      <c r="T20" s="19"/>
      <c r="U20" s="19"/>
      <c r="V20" s="19"/>
    </row>
    <row r="21" spans="1:22" ht="137" thickBot="1" x14ac:dyDescent="0.3">
      <c r="A21" s="18" t="s">
        <v>19</v>
      </c>
      <c r="B21" s="19" t="s">
        <v>175</v>
      </c>
      <c r="C21" s="19" t="s">
        <v>176</v>
      </c>
      <c r="D21" s="19" t="s">
        <v>28</v>
      </c>
      <c r="E21" s="19" t="s">
        <v>29</v>
      </c>
      <c r="F21" s="19">
        <v>22303</v>
      </c>
      <c r="G21" s="19">
        <v>1164.3</v>
      </c>
      <c r="H21" s="1">
        <v>2007</v>
      </c>
      <c r="I21" s="1" t="s">
        <v>62</v>
      </c>
      <c r="J21" s="1">
        <v>2</v>
      </c>
      <c r="K21" s="1" t="s">
        <v>162</v>
      </c>
      <c r="L21" s="1" t="s">
        <v>31</v>
      </c>
      <c r="M21" s="19" t="s">
        <v>63</v>
      </c>
      <c r="N21" s="19" t="s">
        <v>64</v>
      </c>
      <c r="O21" s="19" t="s">
        <v>65</v>
      </c>
      <c r="P21" s="19" t="s">
        <v>66</v>
      </c>
      <c r="Q21" s="19" t="s">
        <v>67</v>
      </c>
      <c r="R21" s="19" t="s">
        <v>171</v>
      </c>
      <c r="S21" s="19" t="s">
        <v>68</v>
      </c>
      <c r="T21" s="19" t="s">
        <v>69</v>
      </c>
      <c r="U21" s="19" t="s">
        <v>70</v>
      </c>
      <c r="V21" s="19" t="s">
        <v>83</v>
      </c>
    </row>
    <row r="22" spans="1:22" ht="52" thickBot="1" x14ac:dyDescent="0.3">
      <c r="A22" s="18" t="s">
        <v>20</v>
      </c>
      <c r="B22" s="19" t="s">
        <v>84</v>
      </c>
      <c r="C22" s="19" t="s">
        <v>54</v>
      </c>
      <c r="D22" s="19" t="s">
        <v>28</v>
      </c>
      <c r="E22" s="19" t="s">
        <v>29</v>
      </c>
      <c r="F22" s="19">
        <v>181</v>
      </c>
      <c r="G22" s="19">
        <v>45.4</v>
      </c>
      <c r="H22" s="1">
        <v>1987</v>
      </c>
      <c r="I22" s="1"/>
      <c r="J22" s="1">
        <v>2</v>
      </c>
      <c r="K22" s="1" t="s">
        <v>162</v>
      </c>
      <c r="L22" s="1" t="s">
        <v>31</v>
      </c>
      <c r="M22" s="19" t="s">
        <v>77</v>
      </c>
      <c r="N22" s="19" t="s">
        <v>167</v>
      </c>
      <c r="O22" s="19" t="s">
        <v>78</v>
      </c>
      <c r="P22" s="19" t="s">
        <v>79</v>
      </c>
      <c r="Q22" s="19"/>
      <c r="R22" s="19" t="s">
        <v>172</v>
      </c>
      <c r="S22" s="19" t="s">
        <v>80</v>
      </c>
      <c r="T22" s="19" t="s">
        <v>81</v>
      </c>
      <c r="U22" s="19" t="s">
        <v>164</v>
      </c>
      <c r="V22" s="19" t="s">
        <v>82</v>
      </c>
    </row>
    <row r="23" spans="1:22" ht="112.5" customHeight="1" thickBot="1" x14ac:dyDescent="0.3">
      <c r="A23" s="18" t="s">
        <v>21</v>
      </c>
      <c r="B23" s="19" t="s">
        <v>85</v>
      </c>
      <c r="C23" s="19" t="s">
        <v>86</v>
      </c>
      <c r="D23" s="19" t="s">
        <v>28</v>
      </c>
      <c r="E23" s="19" t="s">
        <v>29</v>
      </c>
      <c r="F23" s="19">
        <v>6480</v>
      </c>
      <c r="G23" s="19">
        <f>(2.5*2.5)+24+6</f>
        <v>36.25</v>
      </c>
      <c r="H23" s="1">
        <v>1987</v>
      </c>
      <c r="I23" s="1" t="s">
        <v>87</v>
      </c>
      <c r="J23" s="1">
        <v>1</v>
      </c>
      <c r="K23" s="1" t="s">
        <v>71</v>
      </c>
      <c r="L23" s="1" t="s">
        <v>31</v>
      </c>
      <c r="M23" s="19" t="s">
        <v>88</v>
      </c>
      <c r="N23" s="19" t="s">
        <v>167</v>
      </c>
      <c r="O23" s="19" t="s">
        <v>89</v>
      </c>
      <c r="P23" s="19" t="s">
        <v>79</v>
      </c>
      <c r="Q23" s="19" t="s">
        <v>79</v>
      </c>
      <c r="R23" s="19" t="s">
        <v>173</v>
      </c>
      <c r="S23" s="19" t="s">
        <v>80</v>
      </c>
      <c r="T23" s="19" t="s">
        <v>90</v>
      </c>
      <c r="U23" s="19" t="s">
        <v>165</v>
      </c>
      <c r="V23" s="19" t="s">
        <v>91</v>
      </c>
    </row>
    <row r="24" spans="1:22" ht="52" thickBot="1" x14ac:dyDescent="0.3">
      <c r="A24" s="18" t="s">
        <v>22</v>
      </c>
      <c r="B24" s="19" t="s">
        <v>48</v>
      </c>
      <c r="C24" s="19" t="s">
        <v>54</v>
      </c>
      <c r="D24" s="19" t="s">
        <v>28</v>
      </c>
      <c r="E24" s="19" t="s">
        <v>29</v>
      </c>
      <c r="F24" s="19">
        <v>0.3</v>
      </c>
      <c r="G24" s="19">
        <v>0.05</v>
      </c>
      <c r="H24" s="1">
        <v>2016</v>
      </c>
      <c r="I24" s="1" t="s">
        <v>76</v>
      </c>
      <c r="J24" s="1">
        <v>1</v>
      </c>
      <c r="K24" s="1" t="s">
        <v>162</v>
      </c>
      <c r="L24" s="1"/>
      <c r="M24" s="19" t="s">
        <v>166</v>
      </c>
      <c r="N24" s="19" t="s">
        <v>167</v>
      </c>
      <c r="O24" s="19" t="s">
        <v>168</v>
      </c>
      <c r="P24" s="19" t="s">
        <v>169</v>
      </c>
      <c r="Q24" s="19" t="s">
        <v>167</v>
      </c>
      <c r="R24" s="19" t="s">
        <v>167</v>
      </c>
      <c r="S24" s="19" t="s">
        <v>80</v>
      </c>
      <c r="T24" s="19" t="s">
        <v>170</v>
      </c>
      <c r="U24" s="19" t="s">
        <v>164</v>
      </c>
      <c r="V24" s="19" t="s">
        <v>164</v>
      </c>
    </row>
    <row r="25" spans="1:22" ht="52" thickBot="1" x14ac:dyDescent="0.3">
      <c r="A25" s="18" t="s">
        <v>23</v>
      </c>
      <c r="B25" s="19" t="s">
        <v>49</v>
      </c>
      <c r="C25" s="19" t="s">
        <v>54</v>
      </c>
      <c r="D25" s="19" t="s">
        <v>28</v>
      </c>
      <c r="E25" s="19" t="s">
        <v>29</v>
      </c>
      <c r="F25" s="19">
        <v>0.17</v>
      </c>
      <c r="G25" s="19">
        <v>1E-3</v>
      </c>
      <c r="H25" s="1">
        <v>2012</v>
      </c>
      <c r="I25" s="1" t="s">
        <v>76</v>
      </c>
      <c r="J25" s="1">
        <v>1</v>
      </c>
      <c r="K25" s="1" t="s">
        <v>163</v>
      </c>
      <c r="L25" s="1" t="s">
        <v>31</v>
      </c>
      <c r="M25" s="19" t="s">
        <v>166</v>
      </c>
      <c r="N25" s="19" t="s">
        <v>167</v>
      </c>
      <c r="O25" s="19" t="s">
        <v>168</v>
      </c>
      <c r="P25" s="19" t="s">
        <v>169</v>
      </c>
      <c r="Q25" s="19" t="s">
        <v>167</v>
      </c>
      <c r="R25" s="19" t="s">
        <v>167</v>
      </c>
      <c r="S25" s="19" t="s">
        <v>80</v>
      </c>
      <c r="T25" s="19" t="s">
        <v>170</v>
      </c>
      <c r="U25" s="19" t="s">
        <v>164</v>
      </c>
      <c r="V25" s="19" t="s">
        <v>164</v>
      </c>
    </row>
    <row r="26" spans="1:22" ht="52" thickBot="1" x14ac:dyDescent="0.3">
      <c r="A26" s="18" t="s">
        <v>24</v>
      </c>
      <c r="B26" s="19" t="s">
        <v>50</v>
      </c>
      <c r="C26" s="19" t="s">
        <v>54</v>
      </c>
      <c r="D26" s="19" t="s">
        <v>28</v>
      </c>
      <c r="E26" s="19" t="s">
        <v>29</v>
      </c>
      <c r="F26" s="19">
        <v>0.08</v>
      </c>
      <c r="G26" s="19">
        <v>1E-3</v>
      </c>
      <c r="H26" s="1">
        <v>2013</v>
      </c>
      <c r="I26" s="1" t="s">
        <v>76</v>
      </c>
      <c r="J26" s="1">
        <v>1</v>
      </c>
      <c r="K26" s="1" t="s">
        <v>162</v>
      </c>
      <c r="L26" s="1" t="s">
        <v>31</v>
      </c>
      <c r="M26" s="19" t="s">
        <v>166</v>
      </c>
      <c r="N26" s="19" t="s">
        <v>167</v>
      </c>
      <c r="O26" s="19" t="s">
        <v>168</v>
      </c>
      <c r="P26" s="19" t="s">
        <v>169</v>
      </c>
      <c r="Q26" s="19" t="s">
        <v>167</v>
      </c>
      <c r="R26" s="19" t="s">
        <v>167</v>
      </c>
      <c r="S26" s="19" t="s">
        <v>80</v>
      </c>
      <c r="T26" s="19" t="s">
        <v>170</v>
      </c>
      <c r="U26" s="19" t="s">
        <v>164</v>
      </c>
      <c r="V26" s="19" t="s">
        <v>164</v>
      </c>
    </row>
    <row r="27" spans="1:22" ht="52" thickBot="1" x14ac:dyDescent="0.3">
      <c r="A27" s="18" t="s">
        <v>25</v>
      </c>
      <c r="B27" s="19" t="s">
        <v>51</v>
      </c>
      <c r="C27" s="19" t="s">
        <v>54</v>
      </c>
      <c r="D27" s="19" t="s">
        <v>28</v>
      </c>
      <c r="E27" s="19" t="s">
        <v>29</v>
      </c>
      <c r="F27" s="19" t="s">
        <v>174</v>
      </c>
      <c r="G27" s="19">
        <v>1E-3</v>
      </c>
      <c r="H27" s="1">
        <v>2008</v>
      </c>
      <c r="I27" s="1" t="s">
        <v>76</v>
      </c>
      <c r="J27" s="1">
        <v>1</v>
      </c>
      <c r="K27" s="1" t="s">
        <v>162</v>
      </c>
      <c r="L27" s="1" t="s">
        <v>31</v>
      </c>
      <c r="M27" s="19" t="s">
        <v>166</v>
      </c>
      <c r="N27" s="19" t="s">
        <v>167</v>
      </c>
      <c r="O27" s="19" t="s">
        <v>168</v>
      </c>
      <c r="P27" s="19" t="s">
        <v>169</v>
      </c>
      <c r="Q27" s="19" t="s">
        <v>167</v>
      </c>
      <c r="R27" s="19" t="s">
        <v>167</v>
      </c>
      <c r="S27" s="19" t="s">
        <v>80</v>
      </c>
      <c r="T27" s="19" t="s">
        <v>170</v>
      </c>
      <c r="U27" s="19" t="s">
        <v>164</v>
      </c>
      <c r="V27" s="19" t="s">
        <v>164</v>
      </c>
    </row>
    <row r="28" spans="1:22" ht="52" thickBot="1" x14ac:dyDescent="0.3">
      <c r="A28" s="18" t="s">
        <v>120</v>
      </c>
      <c r="B28" s="19" t="s">
        <v>52</v>
      </c>
      <c r="C28" s="19" t="s">
        <v>54</v>
      </c>
      <c r="D28" s="19" t="s">
        <v>28</v>
      </c>
      <c r="E28" s="19" t="s">
        <v>29</v>
      </c>
      <c r="F28" s="19" t="s">
        <v>174</v>
      </c>
      <c r="G28" s="19">
        <v>1E-3</v>
      </c>
      <c r="H28" s="1">
        <v>2012</v>
      </c>
      <c r="I28" s="1" t="s">
        <v>76</v>
      </c>
      <c r="J28" s="1">
        <v>1</v>
      </c>
      <c r="K28" s="1" t="s">
        <v>162</v>
      </c>
      <c r="L28" s="1" t="s">
        <v>31</v>
      </c>
      <c r="M28" s="19" t="s">
        <v>166</v>
      </c>
      <c r="N28" s="19" t="s">
        <v>167</v>
      </c>
      <c r="O28" s="19" t="s">
        <v>168</v>
      </c>
      <c r="P28" s="19" t="s">
        <v>169</v>
      </c>
      <c r="Q28" s="19" t="s">
        <v>167</v>
      </c>
      <c r="R28" s="19" t="s">
        <v>167</v>
      </c>
      <c r="S28" s="19" t="s">
        <v>80</v>
      </c>
      <c r="T28" s="19" t="s">
        <v>170</v>
      </c>
      <c r="U28" s="19" t="s">
        <v>164</v>
      </c>
      <c r="V28" s="19" t="s">
        <v>164</v>
      </c>
    </row>
    <row r="29" spans="1:22" ht="18" hidden="1" thickBot="1" x14ac:dyDescent="0.3">
      <c r="A29" s="18" t="s">
        <v>24</v>
      </c>
      <c r="B29" s="19"/>
      <c r="C29" s="19"/>
      <c r="D29" s="19"/>
      <c r="E29" s="19"/>
      <c r="F29" s="19"/>
      <c r="G29" s="19"/>
      <c r="H29" s="1"/>
      <c r="I29" s="1"/>
      <c r="J29" s="1"/>
      <c r="K29" s="1"/>
      <c r="L29" s="1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8" hidden="1" thickBot="1" x14ac:dyDescent="0.3">
      <c r="A30" s="18" t="s">
        <v>25</v>
      </c>
      <c r="B30" s="19"/>
      <c r="C30" s="19"/>
      <c r="D30" s="19"/>
      <c r="E30" s="19"/>
      <c r="F30" s="19"/>
      <c r="G30" s="19"/>
      <c r="H30" s="1"/>
      <c r="I30" s="1"/>
      <c r="J30" s="1"/>
      <c r="K30" s="1"/>
      <c r="L30" s="1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21.75" customHeigh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22" x14ac:dyDescent="0.25">
      <c r="A32" s="23">
        <v>44869</v>
      </c>
      <c r="B32" s="23"/>
    </row>
  </sheetData>
  <mergeCells count="4">
    <mergeCell ref="A31:M31"/>
    <mergeCell ref="A2:H2"/>
    <mergeCell ref="S4:V4"/>
    <mergeCell ref="A32:B32"/>
  </mergeCells>
  <pageMargins left="0.70866141732283472" right="0.70866141732283472" top="0.74803149606299213" bottom="0.74803149606299213" header="0.31496062992125984" footer="0.31496062992125984"/>
  <pageSetup paperSize="8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F4A912680ADE4FACBD18BF3DF1DA88" ma:contentTypeVersion="11" ma:contentTypeDescription="Utwórz nowy dokument." ma:contentTypeScope="" ma:versionID="c2cad0c0236c10897082a8d4845e95b1">
  <xsd:schema xmlns:xsd="http://www.w3.org/2001/XMLSchema" xmlns:xs="http://www.w3.org/2001/XMLSchema" xmlns:p="http://schemas.microsoft.com/office/2006/metadata/properties" xmlns:ns2="99db379c-8020-49dd-a6b7-09cbc6c821cf" xmlns:ns3="70d291a1-bc32-4310-9195-bda0fbf26285" targetNamespace="http://schemas.microsoft.com/office/2006/metadata/properties" ma:root="true" ma:fieldsID="8180eda04a23ab393c6cc5548ec57078" ns2:_="" ns3:_="">
    <xsd:import namespace="99db379c-8020-49dd-a6b7-09cbc6c821cf"/>
    <xsd:import namespace="70d291a1-bc32-4310-9195-bda0fbf26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b379c-8020-49dd-a6b7-09cbc6c82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c6afb721-2c5a-4178-bc09-0d24c074c2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291a1-bc32-4310-9195-bda0fbf262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1ebcc3-95ee-48b3-a4d9-14181a0ec1c5}" ma:internalName="TaxCatchAll" ma:showField="CatchAllData" ma:web="70d291a1-bc32-4310-9195-bda0fbf26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59ECCA-2363-4921-876E-DC8260E1F3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653202-FF67-49F1-AF99-FA655083A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b379c-8020-49dd-a6b7-09cbc6c821cf"/>
    <ds:schemaRef ds:uri="70d291a1-bc32-4310-9195-bda0fbf26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2023-01-08T19:32:04Z</dcterms:modified>
</cp:coreProperties>
</file>